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M:\BACK-OFFICE\ESTADÍSTICAS-DE-DEUDA\Webpage\Informacion Mensual\2025\Español\06-Junio\"/>
    </mc:Choice>
  </mc:AlternateContent>
  <xr:revisionPtr revIDLastSave="0" documentId="13_ncr:1_{965F1CB0-823F-4C78-959F-1F476DAEBF69}" xr6:coauthVersionLast="47" xr6:coauthVersionMax="47" xr10:uidLastSave="{00000000-0000-0000-0000-000000000000}"/>
  <bookViews>
    <workbookView xWindow="-120" yWindow="-120" windowWidth="29040" windowHeight="15840" xr2:uid="{00000000-000D-0000-FFFF-FFFF00000000}"/>
  </bookViews>
  <sheets>
    <sheet name="Jun-25"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9" i="1" l="1"/>
  <c r="H57" i="1"/>
  <c r="F57" i="1"/>
  <c r="B57" i="1"/>
  <c r="D57" i="1"/>
  <c r="J57" i="1"/>
  <c r="J54" i="1"/>
  <c r="K54" i="1"/>
</calcChain>
</file>

<file path=xl/sharedStrings.xml><?xml version="1.0" encoding="utf-8"?>
<sst xmlns="http://schemas.openxmlformats.org/spreadsheetml/2006/main" count="78" uniqueCount="59">
  <si>
    <t>DIRECCIÓN GENERAL DE CRÉDITO PÚBLICO</t>
  </si>
  <si>
    <t>MINISTERIO DE HACIENDA</t>
  </si>
  <si>
    <t>REPÚBLICA DOMINICANA</t>
  </si>
  <si>
    <t>Deuda del Sector Público No Financiero por Acreedor</t>
  </si>
  <si>
    <t>(en millones de dólares US$, y como % del total de deuda del sector público no financiero)</t>
  </si>
  <si>
    <t>cifras preliminares*</t>
  </si>
  <si>
    <t>FUENTE DE DEUDA/ACREEDOR</t>
  </si>
  <si>
    <t>US$</t>
  </si>
  <si>
    <t>%</t>
  </si>
  <si>
    <t>DEUDA EXTERNA</t>
  </si>
  <si>
    <t>Acreedores Oficiales:</t>
  </si>
  <si>
    <t>Deuda Multilateral:</t>
  </si>
  <si>
    <t>BID</t>
  </si>
  <si>
    <t>Banco Mundial</t>
  </si>
  <si>
    <t>CAF</t>
  </si>
  <si>
    <t>FMI</t>
  </si>
  <si>
    <t>Otros</t>
  </si>
  <si>
    <t>Total deuda multilateral</t>
  </si>
  <si>
    <t>Deuda Bilateral:</t>
  </si>
  <si>
    <t>Brasil</t>
  </si>
  <si>
    <t>Estados Unidos</t>
  </si>
  <si>
    <t>España</t>
  </si>
  <si>
    <t>Francia</t>
  </si>
  <si>
    <t>De los cuales AFD</t>
  </si>
  <si>
    <t xml:space="preserve">Japón </t>
  </si>
  <si>
    <t xml:space="preserve">Venezuela </t>
  </si>
  <si>
    <t>Otros países</t>
  </si>
  <si>
    <t>Total deuda bilateral</t>
  </si>
  <si>
    <t>Total deuda oficial</t>
  </si>
  <si>
    <t>Acreedores Privados:</t>
  </si>
  <si>
    <t>Banca</t>
  </si>
  <si>
    <t xml:space="preserve">Bonos </t>
  </si>
  <si>
    <t>Suplidores</t>
  </si>
  <si>
    <t>Total deuda privada</t>
  </si>
  <si>
    <t xml:space="preserve">Total deuda externa </t>
  </si>
  <si>
    <t>DEUDA INTERNA</t>
  </si>
  <si>
    <t>Bonos de Recap BCRD (Ley 167-07)</t>
  </si>
  <si>
    <t>Bonos de CDEEE</t>
  </si>
  <si>
    <t>Total deuda interna</t>
  </si>
  <si>
    <t>RESUMEN</t>
  </si>
  <si>
    <t>Deuda Externa</t>
  </si>
  <si>
    <t>% PIB</t>
  </si>
  <si>
    <t>Deuda Interna</t>
  </si>
  <si>
    <t>Total Deuda Pública</t>
  </si>
  <si>
    <t>Deuda/PIB 91  (2)</t>
  </si>
  <si>
    <t>Bonos Emitidos MH</t>
  </si>
  <si>
    <t>Notas</t>
  </si>
  <si>
    <t>2) Corresponde a canje de título.</t>
  </si>
  <si>
    <t>3) Comprende deuda pública contradada con bancos comerciales, asociaciones de ahorros y préstamos, puestos de bolsa, fondos de inversión y demás acreedores privados.</t>
  </si>
  <si>
    <r>
      <t xml:space="preserve">Título Canjeado </t>
    </r>
    <r>
      <rPr>
        <vertAlign val="superscript"/>
        <sz val="10"/>
        <rFont val="Arial"/>
        <family val="2"/>
      </rPr>
      <t>2/</t>
    </r>
  </si>
  <si>
    <r>
      <t xml:space="preserve">De los cuales Acuerdo Petrocaribe-PDVSA </t>
    </r>
    <r>
      <rPr>
        <i/>
        <vertAlign val="superscript"/>
        <sz val="10"/>
        <color theme="8" tint="-0.249977111117893"/>
        <rFont val="Arial"/>
        <family val="2"/>
      </rPr>
      <t>1/</t>
    </r>
  </si>
  <si>
    <r>
      <t xml:space="preserve">Banca Comercial u Otras Instituciones Financieras </t>
    </r>
    <r>
      <rPr>
        <vertAlign val="superscript"/>
        <sz val="10"/>
        <rFont val="Arial"/>
        <family val="2"/>
      </rPr>
      <t>3/</t>
    </r>
  </si>
  <si>
    <r>
      <t xml:space="preserve">Deuda/PIB  </t>
    </r>
    <r>
      <rPr>
        <b/>
        <vertAlign val="superscript"/>
        <sz val="10"/>
        <rFont val="Arial"/>
        <family val="2"/>
      </rPr>
      <t>4/</t>
    </r>
  </si>
  <si>
    <t>2022</t>
  </si>
  <si>
    <t>2023</t>
  </si>
  <si>
    <t>Jun. 25*</t>
  </si>
  <si>
    <t>4) PIB base 2007. Ratios de deuda/PIB actualizados de acuerdo a las cifras de PIB nominal revisadas por el Banco Central el 09 de junio del 2025. Estimación del PIB para el 2025 en base al crecimiento anual del PIB nominal consensuado entre el Banco Central, MEPyD y Ministerio de Hacienda.</t>
  </si>
  <si>
    <t>1) Al 30 de junio el balance total de deuda correspondiente a PDVSA asciende a US$78.7 millones. Por otro parte, el Banco Central de Venezuela tiene un balance ascendente a US$135.6 millones, por cesión de pagarés que realizó PDVSA, correspondientes al Acuerdo de Petrocaribe. Debido a las sanciones de la OFAC, hay US$14.7 millones en intereses pendientes de pago.</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</si>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</sst>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
    <numFmt numFmtId="165" formatCode="_(* #,##0.0_);_(* \(#,##0.0\);_(* &quot;-&quot;?_);_(@_)"/>
    <numFmt numFmtId="166" formatCode="_(* #,##0.0_);_(* \(#,##0.0\);_(* &quot;-&quot;??_);_(@_)"/>
    <numFmt numFmtId="167" formatCode="#,##0.0"/>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sz val="11"/>
      <color indexed="8"/>
      <name val="Calibri"/>
      <family val="2"/>
    </font>
    <font>
      <i/>
      <sz val="10"/>
      <color theme="8" tint="-0.249977111117893"/>
      <name val="Arial"/>
      <family val="2"/>
    </font>
    <font>
      <i/>
      <vertAlign val="superscript"/>
      <sz val="10"/>
      <color theme="8" tint="-0.249977111117893"/>
      <name val="Arial"/>
      <family val="2"/>
    </font>
    <font>
      <b/>
      <sz val="11"/>
      <name val="Arial"/>
      <family val="2"/>
    </font>
    <font>
      <vertAlign val="superscript"/>
      <sz val="10"/>
      <name val="Arial"/>
      <family val="2"/>
    </font>
    <font>
      <b/>
      <sz val="11"/>
      <color theme="0"/>
      <name val="Arial"/>
      <family val="2"/>
    </font>
    <font>
      <b/>
      <vertAlign val="superscript"/>
      <sz val="10"/>
      <name val="Arial"/>
      <family val="2"/>
    </font>
    <font>
      <b/>
      <i/>
      <u/>
      <sz val="9"/>
      <color theme="1"/>
      <name val="Calibri"/>
      <family val="2"/>
      <scheme val="minor"/>
    </font>
    <font>
      <sz val="9"/>
      <color theme="1"/>
      <name val="Calibri"/>
      <family val="2"/>
      <scheme val="minor"/>
    </font>
    <font>
      <sz val="8"/>
      <name val="Arial"/>
      <family val="2"/>
    </font>
  </fonts>
  <fills count="4">
    <fill>
      <patternFill patternType="none"/>
    </fill>
    <fill>
      <patternFill patternType="gray125"/>
    </fill>
    <fill>
      <patternFill patternType="solid">
        <fgColor rgb="FF005198"/>
        <bgColor indexed="64"/>
      </patternFill>
    </fill>
    <fill>
      <patternFill patternType="solid">
        <fgColor theme="0"/>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5">
    <xf numFmtId="0" fontId="0" fillId="0" borderId="0" xfId="0"/>
    <xf numFmtId="0" fontId="3" fillId="0" borderId="0" xfId="3" applyFont="1"/>
    <xf numFmtId="164" fontId="2" fillId="0" borderId="0" xfId="5" applyNumberFormat="1" applyFont="1" applyAlignment="1">
      <alignment vertical="center"/>
    </xf>
    <xf numFmtId="0" fontId="4" fillId="2" borderId="3" xfId="3" applyFont="1" applyFill="1" applyBorder="1" applyAlignment="1">
      <alignment horizontal="center" vertical="center" wrapText="1"/>
    </xf>
    <xf numFmtId="43" fontId="4" fillId="2" borderId="3" xfId="4" applyFont="1" applyFill="1" applyBorder="1" applyAlignment="1">
      <alignment horizontal="center" vertical="center" wrapText="1"/>
    </xf>
    <xf numFmtId="0" fontId="3" fillId="0" borderId="0" xfId="3" applyFont="1" applyAlignment="1">
      <alignment vertical="top" wrapText="1"/>
    </xf>
    <xf numFmtId="0" fontId="2" fillId="0" borderId="0" xfId="3" applyAlignment="1">
      <alignment vertical="center" wrapText="1"/>
    </xf>
    <xf numFmtId="43" fontId="2" fillId="0" borderId="0" xfId="4" applyFont="1" applyFill="1" applyAlignment="1">
      <alignment vertical="center" wrapText="1"/>
    </xf>
    <xf numFmtId="43" fontId="2" fillId="0" borderId="0" xfId="4" applyFont="1" applyAlignment="1">
      <alignment vertical="center" wrapText="1"/>
    </xf>
    <xf numFmtId="0" fontId="2" fillId="0" borderId="0" xfId="3" applyAlignment="1">
      <alignment horizontal="left" vertical="top" wrapText="1" indent="2"/>
    </xf>
    <xf numFmtId="165" fontId="2" fillId="0" borderId="0" xfId="6" applyNumberFormat="1" applyFont="1" applyFill="1" applyAlignment="1">
      <alignment horizontal="center"/>
    </xf>
    <xf numFmtId="165" fontId="2" fillId="0" borderId="0" xfId="6" applyNumberFormat="1" applyFont="1" applyBorder="1" applyAlignment="1">
      <alignment vertical="center"/>
    </xf>
    <xf numFmtId="165" fontId="2" fillId="0" borderId="0" xfId="6" applyNumberFormat="1" applyFont="1" applyFill="1" applyBorder="1" applyAlignment="1">
      <alignment vertical="center"/>
    </xf>
    <xf numFmtId="166" fontId="2" fillId="0" borderId="0" xfId="6" applyNumberFormat="1" applyFont="1" applyBorder="1" applyAlignment="1">
      <alignment vertical="center"/>
    </xf>
    <xf numFmtId="0" fontId="3" fillId="0" borderId="0" xfId="3" applyFont="1" applyAlignment="1">
      <alignment horizontal="left" vertical="top" wrapText="1" indent="2"/>
    </xf>
    <xf numFmtId="165" fontId="3" fillId="0" borderId="3" xfId="6" applyNumberFormat="1" applyFont="1" applyFill="1" applyBorder="1" applyAlignment="1">
      <alignment horizontal="center"/>
    </xf>
    <xf numFmtId="165" fontId="3" fillId="0" borderId="3" xfId="6" applyNumberFormat="1" applyFont="1" applyBorder="1" applyAlignment="1">
      <alignment vertical="center"/>
    </xf>
    <xf numFmtId="166" fontId="3" fillId="0" borderId="3" xfId="6" applyNumberFormat="1" applyFont="1" applyBorder="1" applyAlignment="1">
      <alignment vertical="center"/>
    </xf>
    <xf numFmtId="165" fontId="2" fillId="0" borderId="0" xfId="6" applyNumberFormat="1" applyFont="1" applyFill="1" applyAlignment="1">
      <alignment vertical="center" wrapText="1"/>
    </xf>
    <xf numFmtId="165" fontId="2" fillId="0" borderId="0" xfId="6" applyNumberFormat="1" applyFont="1" applyAlignment="1">
      <alignment vertical="center" wrapText="1"/>
    </xf>
    <xf numFmtId="43" fontId="2" fillId="0" borderId="0" xfId="6" applyFont="1" applyFill="1" applyAlignment="1">
      <alignment horizontal="center"/>
    </xf>
    <xf numFmtId="0" fontId="6" fillId="0" borderId="0" xfId="3" applyFont="1" applyAlignment="1">
      <alignment horizontal="left" vertical="top" wrapText="1" indent="4"/>
    </xf>
    <xf numFmtId="165" fontId="6" fillId="0" borderId="0" xfId="6" applyNumberFormat="1" applyFont="1" applyFill="1" applyAlignment="1">
      <alignment horizontal="center" vertical="top"/>
    </xf>
    <xf numFmtId="166" fontId="6" fillId="0" borderId="0" xfId="6" applyNumberFormat="1" applyFont="1" applyFill="1" applyAlignment="1">
      <alignment horizontal="center" vertical="top"/>
    </xf>
    <xf numFmtId="165" fontId="6" fillId="0" borderId="0" xfId="6" applyNumberFormat="1" applyFont="1" applyFill="1" applyAlignment="1">
      <alignment horizontal="center" vertical="center"/>
    </xf>
    <xf numFmtId="166" fontId="6" fillId="0" borderId="0" xfId="6" applyNumberFormat="1" applyFont="1" applyFill="1" applyAlignment="1">
      <alignment horizontal="center" vertical="center"/>
    </xf>
    <xf numFmtId="0" fontId="0" fillId="0" borderId="0" xfId="0" applyAlignment="1">
      <alignment vertical="center"/>
    </xf>
    <xf numFmtId="165" fontId="2" fillId="0" borderId="0" xfId="6" applyNumberFormat="1" applyFont="1" applyFill="1" applyBorder="1" applyAlignment="1">
      <alignment horizontal="center"/>
    </xf>
    <xf numFmtId="165" fontId="2" fillId="0" borderId="3" xfId="6" applyNumberFormat="1" applyFont="1" applyFill="1" applyBorder="1" applyAlignment="1">
      <alignment vertical="center" wrapText="1"/>
    </xf>
    <xf numFmtId="165" fontId="2" fillId="0" borderId="3" xfId="6" applyNumberFormat="1" applyFont="1" applyBorder="1" applyAlignment="1">
      <alignment vertical="center" wrapText="1"/>
    </xf>
    <xf numFmtId="165" fontId="3" fillId="0" borderId="4" xfId="6" applyNumberFormat="1" applyFont="1" applyFill="1" applyBorder="1" applyAlignment="1">
      <alignment horizontal="center" vertical="center" wrapText="1"/>
    </xf>
    <xf numFmtId="165" fontId="2" fillId="3" borderId="0" xfId="6" applyNumberFormat="1" applyFont="1" applyFill="1" applyBorder="1" applyAlignment="1">
      <alignment vertical="center"/>
    </xf>
    <xf numFmtId="165" fontId="2" fillId="3" borderId="0" xfId="6" applyNumberFormat="1" applyFont="1" applyFill="1" applyBorder="1" applyAlignment="1">
      <alignment horizontal="center"/>
    </xf>
    <xf numFmtId="165" fontId="3" fillId="0" borderId="3" xfId="6" applyNumberFormat="1" applyFont="1" applyFill="1" applyBorder="1" applyAlignment="1">
      <alignment horizontal="center" wrapText="1"/>
    </xf>
    <xf numFmtId="165" fontId="3" fillId="3" borderId="3" xfId="6" applyNumberFormat="1" applyFont="1" applyFill="1" applyBorder="1" applyAlignment="1">
      <alignment horizontal="center" wrapText="1"/>
    </xf>
    <xf numFmtId="0" fontId="8" fillId="0" borderId="0" xfId="3" applyFont="1" applyAlignment="1">
      <alignment horizontal="left" vertical="top" wrapText="1" indent="2"/>
    </xf>
    <xf numFmtId="165" fontId="8" fillId="0" borderId="4" xfId="6" applyNumberFormat="1" applyFont="1" applyFill="1" applyBorder="1" applyAlignment="1">
      <alignment vertical="center"/>
    </xf>
    <xf numFmtId="165" fontId="8" fillId="0" borderId="4" xfId="6" applyNumberFormat="1" applyFont="1" applyFill="1" applyBorder="1" applyAlignment="1">
      <alignment horizontal="center" vertical="center" wrapText="1"/>
    </xf>
    <xf numFmtId="166" fontId="2" fillId="0" borderId="0" xfId="6" applyNumberFormat="1" applyFont="1" applyAlignment="1">
      <alignment vertical="center"/>
    </xf>
    <xf numFmtId="166" fontId="2" fillId="0" borderId="0" xfId="1" applyNumberFormat="1" applyFont="1" applyAlignment="1">
      <alignment vertical="center"/>
    </xf>
    <xf numFmtId="167" fontId="2" fillId="0" borderId="0" xfId="4" applyNumberFormat="1" applyFont="1" applyFill="1" applyAlignment="1">
      <alignment vertical="center" wrapText="1"/>
    </xf>
    <xf numFmtId="167" fontId="2" fillId="0" borderId="0" xfId="4" applyNumberFormat="1" applyFont="1" applyAlignment="1">
      <alignment vertical="center" wrapText="1"/>
    </xf>
    <xf numFmtId="0" fontId="2" fillId="0" borderId="0" xfId="3"/>
    <xf numFmtId="167" fontId="2" fillId="0" borderId="0" xfId="4" applyNumberFormat="1" applyFont="1" applyFill="1" applyBorder="1" applyAlignment="1">
      <alignment vertical="center" wrapText="1"/>
    </xf>
    <xf numFmtId="167" fontId="2" fillId="0" borderId="0" xfId="4" applyNumberFormat="1" applyFont="1" applyBorder="1" applyAlignment="1">
      <alignment vertical="center" wrapText="1"/>
    </xf>
    <xf numFmtId="167" fontId="2" fillId="0" borderId="0" xfId="4" applyNumberFormat="1" applyFont="1" applyFill="1" applyBorder="1" applyAlignment="1">
      <alignment horizontal="right" wrapText="1"/>
    </xf>
    <xf numFmtId="167" fontId="2" fillId="0" borderId="0" xfId="4" applyNumberFormat="1" applyFont="1" applyBorder="1" applyAlignment="1">
      <alignment horizontal="right" wrapText="1"/>
    </xf>
    <xf numFmtId="167" fontId="2" fillId="0" borderId="0" xfId="4" applyNumberFormat="1" applyFont="1" applyAlignment="1">
      <alignment horizontal="right" vertical="center" wrapText="1"/>
    </xf>
    <xf numFmtId="167" fontId="2" fillId="0" borderId="0" xfId="3" applyNumberFormat="1" applyAlignment="1">
      <alignment horizontal="right"/>
    </xf>
    <xf numFmtId="0" fontId="10" fillId="2" borderId="4" xfId="3" applyFont="1" applyFill="1" applyBorder="1" applyAlignment="1">
      <alignment horizontal="left" vertical="top" wrapText="1" indent="2"/>
    </xf>
    <xf numFmtId="167" fontId="10" fillId="2" borderId="4" xfId="4" applyNumberFormat="1" applyFont="1" applyFill="1" applyBorder="1" applyAlignment="1">
      <alignment horizontal="right" wrapText="1"/>
    </xf>
    <xf numFmtId="167" fontId="2" fillId="0" borderId="0" xfId="3" applyNumberFormat="1" applyAlignment="1">
      <alignment horizontal="center" vertical="center"/>
    </xf>
    <xf numFmtId="165" fontId="2" fillId="0" borderId="0" xfId="3" applyNumberFormat="1" applyAlignment="1">
      <alignment horizontal="center" vertical="center"/>
    </xf>
    <xf numFmtId="167" fontId="3" fillId="0" borderId="0" xfId="4" applyNumberFormat="1" applyFont="1" applyAlignment="1">
      <alignment horizontal="center" vertical="center" wrapText="1"/>
    </xf>
    <xf numFmtId="165" fontId="3" fillId="0" borderId="0" xfId="1" applyNumberFormat="1" applyFont="1" applyAlignment="1">
      <alignment horizontal="right"/>
    </xf>
    <xf numFmtId="167" fontId="3" fillId="0" borderId="0" xfId="4" applyNumberFormat="1" applyFont="1" applyFill="1" applyAlignment="1">
      <alignment horizontal="center" vertical="center" wrapText="1"/>
    </xf>
    <xf numFmtId="166" fontId="3" fillId="0" borderId="0" xfId="2" applyNumberFormat="1" applyFont="1" applyFill="1" applyAlignment="1">
      <alignment horizontal="right"/>
    </xf>
    <xf numFmtId="43" fontId="0" fillId="0" borderId="0" xfId="0" applyNumberFormat="1"/>
    <xf numFmtId="0" fontId="2" fillId="0" borderId="5" xfId="3" applyBorder="1"/>
    <xf numFmtId="43" fontId="2" fillId="0" borderId="5" xfId="4" applyFont="1" applyBorder="1" applyAlignment="1">
      <alignment vertical="center"/>
    </xf>
    <xf numFmtId="0" fontId="12" fillId="0" borderId="0" xfId="0" applyFont="1"/>
    <xf numFmtId="0" fontId="13" fillId="0" borderId="0" xfId="0" applyFont="1"/>
    <xf numFmtId="9" fontId="0" fillId="0" borderId="0" xfId="0" applyNumberFormat="1"/>
    <xf numFmtId="164" fontId="0" fillId="0" borderId="0" xfId="0" applyNumberFormat="1"/>
    <xf numFmtId="165" fontId="2" fillId="0" borderId="0" xfId="4" applyNumberFormat="1" applyFont="1" applyAlignment="1">
      <alignment horizontal="right" vertical="center" wrapText="1"/>
    </xf>
    <xf numFmtId="165" fontId="0" fillId="0" borderId="0" xfId="0" applyNumberFormat="1"/>
    <xf numFmtId="43" fontId="0" fillId="0" borderId="0" xfId="1" applyFont="1"/>
    <xf numFmtId="0" fontId="2" fillId="0" borderId="0" xfId="3" applyAlignment="1">
      <alignment horizontal="center" wrapText="1"/>
    </xf>
    <xf numFmtId="0" fontId="4" fillId="2" borderId="1" xfId="3" applyFont="1" applyFill="1" applyBorder="1" applyAlignment="1">
      <alignment horizontal="left" vertical="center"/>
    </xf>
    <xf numFmtId="0" fontId="4" fillId="2" borderId="3" xfId="3" applyFont="1" applyFill="1" applyBorder="1" applyAlignment="1">
      <alignment horizontal="left" vertical="center"/>
    </xf>
    <xf numFmtId="0" fontId="3" fillId="0" borderId="0" xfId="3" applyFont="1" applyAlignment="1">
      <alignment horizontal="center" wrapText="1"/>
    </xf>
    <xf numFmtId="0" fontId="4" fillId="2" borderId="2" xfId="3" quotePrefix="1" applyFont="1" applyFill="1" applyBorder="1" applyAlignment="1">
      <alignment horizontal="center" vertical="center" wrapText="1"/>
    </xf>
    <xf numFmtId="0" fontId="4" fillId="2" borderId="2" xfId="3" applyFont="1" applyFill="1" applyBorder="1" applyAlignment="1">
      <alignment horizontal="center" vertical="center" wrapText="1"/>
    </xf>
    <xf numFmtId="0" fontId="14" fillId="0" borderId="0" xfId="0" applyFont="1" applyAlignment="1">
      <alignment horizontal="left" vertical="top"/>
    </xf>
    <xf numFmtId="0" fontId="14" fillId="0" borderId="0" xfId="0" applyFont="1" applyAlignment="1">
      <alignment horizontal="left" vertical="top" wrapText="1"/>
    </xf>
  </cellXfs>
  <cellStyles count="9">
    <cellStyle name="Comma" xfId="1" builtinId="3"/>
    <cellStyle name="Comma 2 35 2" xfId="7" xr:uid="{00000000-0005-0000-0000-000001000000}"/>
    <cellStyle name="Comma 2 36" xfId="6" xr:uid="{00000000-0005-0000-0000-000002000000}"/>
    <cellStyle name="Comma 2 36 2" xfId="8" xr:uid="{00000000-0005-0000-0000-000003000000}"/>
    <cellStyle name="Millares 2" xfId="4" xr:uid="{00000000-0005-0000-0000-000004000000}"/>
    <cellStyle name="Normal" xfId="0" builtinId="0"/>
    <cellStyle name="Normal 4" xfId="3" xr:uid="{00000000-0005-0000-0000-000006000000}"/>
    <cellStyle name="Percent" xfId="2" builtinId="5"/>
    <cellStyle name="Porcentual 2" xfId="5" xr:uid="{00000000-0005-0000-0000-000008000000}"/>
  </cellStyles>
  <dxfs count="0"/>
  <tableStyles count="1" defaultTableStyle="TableStyleMedium2" defaultPivotStyle="PivotStyleLight16">
    <tableStyle name="Invisible" pivot="0" table="0" count="0" xr9:uid="{4E5B1FBD-3130-435D-B29A-1EE4DF8DF4F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369564</xdr:colOff>
      <xdr:row>0</xdr:row>
      <xdr:rowOff>158516</xdr:rowOff>
    </xdr:from>
    <xdr:to>
      <xdr:col>4</xdr:col>
      <xdr:colOff>361354</xdr:colOff>
      <xdr:row>4</xdr:row>
      <xdr:rowOff>80332</xdr:rowOff>
    </xdr:to>
    <xdr:pic>
      <xdr:nvPicPr>
        <xdr:cNvPr id="2" name="Picture 3">
          <a:extLst>
            <a:ext uri="{FF2B5EF4-FFF2-40B4-BE49-F238E27FC236}">
              <a16:creationId xmlns:a16="http://schemas.microsoft.com/office/drawing/2014/main" id="{EE2FFA57-B092-4E3E-9390-4F6A6B5331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336446" y="158516"/>
          <a:ext cx="764996" cy="6838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N77"/>
  <sheetViews>
    <sheetView showGridLines="0" tabSelected="1" zoomScale="85" zoomScaleNormal="85" workbookViewId="0"/>
  </sheetViews>
  <sheetFormatPr defaultColWidth="9.140625" defaultRowHeight="15" x14ac:dyDescent="0.25"/>
  <cols>
    <col min="1" max="1" width="40.42578125" bestFit="1" customWidth="1"/>
    <col min="2" max="2" width="10.85546875" customWidth="1"/>
    <col min="3" max="3" width="8" customWidth="1"/>
    <col min="4" max="4" width="11.5703125" bestFit="1" customWidth="1"/>
    <col min="5" max="5" width="8.5703125" bestFit="1" customWidth="1"/>
    <col min="6" max="6" width="10.85546875" bestFit="1" customWidth="1"/>
    <col min="7" max="7" width="8.5703125" bestFit="1" customWidth="1"/>
    <col min="8" max="8" width="11.85546875" customWidth="1"/>
    <col min="9" max="9" width="8.5703125" bestFit="1" customWidth="1"/>
    <col min="10" max="10" width="12.5703125" customWidth="1"/>
    <col min="11" max="11" width="8.5703125" customWidth="1"/>
    <col min="12" max="12" width="13.42578125" bestFit="1" customWidth="1"/>
  </cols>
  <sheetData>
    <row r="5" spans="1:11" ht="26.25" customHeight="1" x14ac:dyDescent="0.25">
      <c r="A5" s="70" t="s">
        <v>0</v>
      </c>
      <c r="B5" s="70"/>
      <c r="C5" s="70"/>
      <c r="D5" s="70"/>
      <c r="E5" s="70"/>
      <c r="F5" s="70"/>
      <c r="G5" s="70"/>
      <c r="H5" s="70"/>
      <c r="I5" s="70"/>
      <c r="J5" s="70"/>
      <c r="K5" s="70"/>
    </row>
    <row r="6" spans="1:11" x14ac:dyDescent="0.25">
      <c r="A6" s="70" t="s">
        <v>1</v>
      </c>
      <c r="B6" s="70"/>
      <c r="C6" s="70"/>
      <c r="D6" s="70"/>
      <c r="E6" s="70"/>
      <c r="F6" s="70"/>
      <c r="G6" s="70"/>
      <c r="H6" s="70"/>
      <c r="I6" s="70"/>
      <c r="J6" s="70"/>
      <c r="K6" s="70"/>
    </row>
    <row r="7" spans="1:11" x14ac:dyDescent="0.25">
      <c r="A7" s="70" t="s">
        <v>2</v>
      </c>
      <c r="B7" s="70"/>
      <c r="C7" s="70"/>
      <c r="D7" s="70"/>
      <c r="E7" s="70"/>
      <c r="F7" s="70"/>
      <c r="G7" s="70"/>
      <c r="H7" s="70"/>
      <c r="I7" s="70"/>
      <c r="J7" s="70"/>
      <c r="K7" s="70"/>
    </row>
    <row r="8" spans="1:11" x14ac:dyDescent="0.25">
      <c r="A8" s="67"/>
      <c r="B8" s="67"/>
      <c r="C8" s="67"/>
      <c r="D8" s="67"/>
      <c r="E8" s="67"/>
      <c r="F8" s="67"/>
      <c r="G8" s="67"/>
      <c r="H8" s="67"/>
      <c r="I8" s="67"/>
      <c r="J8" s="67"/>
      <c r="K8" s="67"/>
    </row>
    <row r="9" spans="1:11" x14ac:dyDescent="0.25">
      <c r="A9" s="70" t="s">
        <v>3</v>
      </c>
      <c r="B9" s="70"/>
      <c r="C9" s="70"/>
      <c r="D9" s="70"/>
      <c r="E9" s="70"/>
      <c r="F9" s="70"/>
      <c r="G9" s="70"/>
      <c r="H9" s="70"/>
      <c r="I9" s="70"/>
      <c r="J9" s="70"/>
      <c r="K9" s="70"/>
    </row>
    <row r="10" spans="1:11" x14ac:dyDescent="0.25">
      <c r="A10" s="67" t="s">
        <v>4</v>
      </c>
      <c r="B10" s="67"/>
      <c r="C10" s="67"/>
      <c r="D10" s="67"/>
      <c r="E10" s="67"/>
      <c r="F10" s="67"/>
      <c r="G10" s="67"/>
      <c r="H10" s="67"/>
      <c r="I10" s="67"/>
      <c r="J10" s="67"/>
      <c r="K10" s="67"/>
    </row>
    <row r="11" spans="1:11" x14ac:dyDescent="0.25">
      <c r="A11" s="67" t="s">
        <v>5</v>
      </c>
      <c r="B11" s="67"/>
      <c r="C11" s="67"/>
      <c r="D11" s="67"/>
      <c r="E11" s="67"/>
      <c r="F11" s="67"/>
      <c r="G11" s="67"/>
      <c r="H11" s="67"/>
      <c r="I11" s="67"/>
      <c r="J11" s="67"/>
      <c r="K11" s="67"/>
    </row>
    <row r="12" spans="1:11" x14ac:dyDescent="0.25">
      <c r="A12" s="1"/>
      <c r="B12" s="2"/>
      <c r="C12" s="2"/>
      <c r="D12" s="2"/>
      <c r="E12" s="2"/>
      <c r="F12" s="2"/>
      <c r="G12" s="2"/>
      <c r="H12" s="2"/>
      <c r="I12" s="2"/>
      <c r="J12" s="2"/>
      <c r="K12" s="2"/>
    </row>
    <row r="13" spans="1:11" x14ac:dyDescent="0.25">
      <c r="A13" s="68" t="s">
        <v>6</v>
      </c>
      <c r="B13" s="71">
        <v>2021</v>
      </c>
      <c r="C13" s="72"/>
      <c r="D13" s="71" t="s">
        <v>53</v>
      </c>
      <c r="E13" s="72"/>
      <c r="F13" s="71" t="s">
        <v>54</v>
      </c>
      <c r="G13" s="72"/>
      <c r="H13" s="71" t="s">
        <v>58</v>
      </c>
      <c r="I13" s="72"/>
      <c r="J13" s="71" t="s">
        <v>55</v>
      </c>
      <c r="K13" s="72"/>
    </row>
    <row r="14" spans="1:11" x14ac:dyDescent="0.25">
      <c r="A14" s="69"/>
      <c r="B14" s="3" t="s">
        <v>7</v>
      </c>
      <c r="C14" s="4" t="s">
        <v>8</v>
      </c>
      <c r="D14" s="4" t="s">
        <v>7</v>
      </c>
      <c r="E14" s="4" t="s">
        <v>8</v>
      </c>
      <c r="F14" s="4" t="s">
        <v>7</v>
      </c>
      <c r="G14" s="4" t="s">
        <v>8</v>
      </c>
      <c r="H14" s="4" t="s">
        <v>7</v>
      </c>
      <c r="I14" s="4" t="s">
        <v>8</v>
      </c>
      <c r="J14" s="4" t="s">
        <v>7</v>
      </c>
      <c r="K14" s="4" t="s">
        <v>8</v>
      </c>
    </row>
    <row r="15" spans="1:11" x14ac:dyDescent="0.25">
      <c r="A15" s="5" t="s">
        <v>9</v>
      </c>
      <c r="B15" s="8"/>
      <c r="C15" s="8"/>
      <c r="D15" s="6"/>
      <c r="E15" s="8"/>
      <c r="F15" s="6"/>
      <c r="G15" s="8"/>
      <c r="H15" s="6"/>
      <c r="I15" s="8"/>
      <c r="J15" s="6"/>
      <c r="K15" s="8"/>
    </row>
    <row r="16" spans="1:11" x14ac:dyDescent="0.25">
      <c r="A16" s="5" t="s">
        <v>10</v>
      </c>
      <c r="B16" s="8"/>
      <c r="C16" s="8"/>
      <c r="D16" s="7"/>
      <c r="E16" s="8"/>
      <c r="F16" s="7"/>
      <c r="G16" s="8"/>
      <c r="H16" s="7"/>
      <c r="I16" s="8"/>
      <c r="J16" s="7"/>
      <c r="K16" s="8"/>
    </row>
    <row r="17" spans="1:14" x14ac:dyDescent="0.25">
      <c r="A17" s="5" t="s">
        <v>11</v>
      </c>
      <c r="B17" s="8"/>
      <c r="C17" s="8"/>
      <c r="D17" s="7"/>
      <c r="E17" s="8"/>
      <c r="F17" s="7"/>
      <c r="G17" s="8"/>
      <c r="H17" s="7"/>
      <c r="I17" s="8"/>
      <c r="J17" s="7"/>
      <c r="K17" s="8"/>
    </row>
    <row r="18" spans="1:14" x14ac:dyDescent="0.25">
      <c r="A18" s="9" t="s">
        <v>12</v>
      </c>
      <c r="B18" s="13">
        <v>3986.4341787229996</v>
      </c>
      <c r="C18" s="13">
        <v>11.956432637338434</v>
      </c>
      <c r="D18" s="11">
        <v>3966.3305175109995</v>
      </c>
      <c r="E18" s="13">
        <v>10.909232075451397</v>
      </c>
      <c r="F18" s="11">
        <v>4196.0554166789998</v>
      </c>
      <c r="G18" s="13">
        <v>10.799520283445249</v>
      </c>
      <c r="H18" s="11">
        <v>4208.3279953599995</v>
      </c>
      <c r="I18" s="13">
        <v>10.329725544525225</v>
      </c>
      <c r="J18" s="11">
        <v>4308.9636640329982</v>
      </c>
      <c r="K18" s="11">
        <v>9.7248564404565911</v>
      </c>
      <c r="L18" s="63"/>
      <c r="M18" s="65"/>
      <c r="N18" s="65"/>
    </row>
    <row r="19" spans="1:14" x14ac:dyDescent="0.25">
      <c r="A19" s="9" t="s">
        <v>13</v>
      </c>
      <c r="B19" s="13">
        <v>1184.3303981399999</v>
      </c>
      <c r="C19" s="13">
        <v>3.5521385756955355</v>
      </c>
      <c r="D19" s="11">
        <v>1174.4263613399999</v>
      </c>
      <c r="E19" s="13">
        <v>3.2302123271930445</v>
      </c>
      <c r="F19" s="11">
        <v>1527.9049909300002</v>
      </c>
      <c r="G19" s="13">
        <v>3.9324173067726842</v>
      </c>
      <c r="H19" s="11">
        <v>1929.51037944</v>
      </c>
      <c r="I19" s="13">
        <v>4.736159509644617</v>
      </c>
      <c r="J19" s="11">
        <v>2354.1899233999998</v>
      </c>
      <c r="K19" s="11">
        <v>5.3131473884851887</v>
      </c>
      <c r="L19" s="63"/>
      <c r="M19" s="65"/>
      <c r="N19" s="65"/>
    </row>
    <row r="20" spans="1:14" x14ac:dyDescent="0.25">
      <c r="A20" s="9" t="s">
        <v>14</v>
      </c>
      <c r="B20" s="13">
        <v>110.78907484</v>
      </c>
      <c r="C20" s="13">
        <v>0.33228746566231715</v>
      </c>
      <c r="D20" s="11">
        <v>412.62654951999997</v>
      </c>
      <c r="E20" s="13">
        <v>1.1349126779356795</v>
      </c>
      <c r="F20" s="11">
        <v>435.10526881999999</v>
      </c>
      <c r="G20" s="13">
        <v>1.1198441653981992</v>
      </c>
      <c r="H20" s="11">
        <v>442.63929602999997</v>
      </c>
      <c r="I20" s="13">
        <v>1.0864985923751922</v>
      </c>
      <c r="J20" s="11">
        <v>433.81885416</v>
      </c>
      <c r="K20" s="11">
        <v>0.97908137705685383</v>
      </c>
      <c r="L20" s="63"/>
      <c r="M20" s="65"/>
      <c r="N20" s="65"/>
    </row>
    <row r="21" spans="1:14" x14ac:dyDescent="0.25">
      <c r="A21" s="9" t="s">
        <v>15</v>
      </c>
      <c r="B21" s="13">
        <v>668.16422788099999</v>
      </c>
      <c r="C21" s="13">
        <v>2.0040116613433079</v>
      </c>
      <c r="D21" s="11">
        <v>635.34481496599994</v>
      </c>
      <c r="E21" s="13">
        <v>1.7474902819617575</v>
      </c>
      <c r="F21" s="11">
        <v>480.384790834</v>
      </c>
      <c r="G21" s="13">
        <v>1.2363815005513941</v>
      </c>
      <c r="H21" s="11">
        <v>155.64846790300001</v>
      </c>
      <c r="I21" s="13">
        <v>0.38205338477337364</v>
      </c>
      <c r="J21" s="11">
        <v>0</v>
      </c>
      <c r="K21" s="11">
        <v>0</v>
      </c>
      <c r="L21" s="63"/>
      <c r="M21" s="65"/>
      <c r="N21" s="65"/>
    </row>
    <row r="22" spans="1:14" x14ac:dyDescent="0.25">
      <c r="A22" s="9" t="s">
        <v>16</v>
      </c>
      <c r="B22" s="13">
        <v>492.31595178700002</v>
      </c>
      <c r="C22" s="13">
        <v>1.4765934290965848</v>
      </c>
      <c r="D22" s="11">
        <v>484.49116285300005</v>
      </c>
      <c r="E22" s="13">
        <v>1.332573397686855</v>
      </c>
      <c r="F22" s="11">
        <v>889.77348441100014</v>
      </c>
      <c r="G22" s="13">
        <v>2.2900381044475262</v>
      </c>
      <c r="H22" s="11">
        <v>889.57748960299989</v>
      </c>
      <c r="I22" s="13">
        <v>2.1835492215241779</v>
      </c>
      <c r="J22" s="11">
        <v>912.2665762380002</v>
      </c>
      <c r="K22" s="11">
        <v>2.0588851939953283</v>
      </c>
      <c r="L22" s="63"/>
      <c r="M22" s="65"/>
      <c r="N22" s="65"/>
    </row>
    <row r="23" spans="1:14" x14ac:dyDescent="0.25">
      <c r="A23" s="14" t="s">
        <v>17</v>
      </c>
      <c r="B23" s="16">
        <v>6442.033831370999</v>
      </c>
      <c r="C23" s="16">
        <v>19.321463769136177</v>
      </c>
      <c r="D23" s="15">
        <v>6673.2194061899991</v>
      </c>
      <c r="E23" s="17">
        <v>18.354420760228734</v>
      </c>
      <c r="F23" s="15">
        <v>7529.2239516740001</v>
      </c>
      <c r="G23" s="17">
        <v>19.378201360615051</v>
      </c>
      <c r="H23" s="15">
        <v>7625.7036283359994</v>
      </c>
      <c r="I23" s="17">
        <v>18.717986252842586</v>
      </c>
      <c r="J23" s="17">
        <v>8009.2390178309988</v>
      </c>
      <c r="K23" s="17">
        <v>18.075970399993967</v>
      </c>
      <c r="L23" s="63"/>
      <c r="M23" s="65"/>
      <c r="N23" s="65"/>
    </row>
    <row r="24" spans="1:14" x14ac:dyDescent="0.25">
      <c r="A24" s="5"/>
      <c r="B24" s="19"/>
      <c r="C24" s="19"/>
      <c r="D24" s="18"/>
      <c r="E24" s="19"/>
      <c r="F24" s="18"/>
      <c r="G24" s="19"/>
      <c r="H24" s="18"/>
      <c r="I24" s="19"/>
      <c r="J24" s="18"/>
      <c r="K24" s="19"/>
      <c r="L24" s="63"/>
      <c r="M24" s="65"/>
      <c r="N24" s="65"/>
    </row>
    <row r="25" spans="1:14" x14ac:dyDescent="0.25">
      <c r="A25" s="5" t="s">
        <v>18</v>
      </c>
      <c r="B25" s="19"/>
      <c r="C25" s="19"/>
      <c r="D25" s="18"/>
      <c r="E25" s="19"/>
      <c r="F25" s="18"/>
      <c r="G25" s="19"/>
      <c r="H25" s="18"/>
      <c r="I25" s="19"/>
      <c r="J25" s="18"/>
      <c r="K25" s="19"/>
      <c r="L25" s="63"/>
      <c r="M25" s="65"/>
      <c r="N25" s="65"/>
    </row>
    <row r="26" spans="1:14" x14ac:dyDescent="0.25">
      <c r="A26" s="9" t="s">
        <v>19</v>
      </c>
      <c r="B26" s="10">
        <v>144.69675883999997</v>
      </c>
      <c r="C26" s="10">
        <v>0.4339861069688763</v>
      </c>
      <c r="D26" s="11">
        <v>95.263550919999986</v>
      </c>
      <c r="E26" s="10">
        <v>0.26201855360506504</v>
      </c>
      <c r="F26" s="11">
        <v>56.533037840000006</v>
      </c>
      <c r="G26" s="10">
        <v>0.14550086407606749</v>
      </c>
      <c r="H26" s="11">
        <v>29.8181738</v>
      </c>
      <c r="I26" s="10">
        <v>7.3191431830541984E-2</v>
      </c>
      <c r="J26" s="11">
        <v>22.363630319999999</v>
      </c>
      <c r="K26" s="11">
        <v>5.047225070955641E-2</v>
      </c>
      <c r="L26" s="63"/>
      <c r="M26" s="65"/>
      <c r="N26" s="65"/>
    </row>
    <row r="27" spans="1:14" x14ac:dyDescent="0.25">
      <c r="A27" s="9" t="s">
        <v>20</v>
      </c>
      <c r="B27" s="10">
        <v>3.6538658900000001</v>
      </c>
      <c r="C27" s="10">
        <v>1.0958967192491875E-2</v>
      </c>
      <c r="D27" s="11">
        <v>0</v>
      </c>
      <c r="E27" s="10">
        <v>0</v>
      </c>
      <c r="F27" s="11">
        <v>0</v>
      </c>
      <c r="G27" s="10">
        <v>0</v>
      </c>
      <c r="H27" s="11">
        <v>0</v>
      </c>
      <c r="I27" s="10">
        <v>0</v>
      </c>
      <c r="J27" s="11">
        <v>0</v>
      </c>
      <c r="K27" s="11">
        <v>0</v>
      </c>
      <c r="L27" s="63"/>
      <c r="M27" s="65"/>
      <c r="N27" s="65"/>
    </row>
    <row r="28" spans="1:14" x14ac:dyDescent="0.25">
      <c r="A28" s="9" t="s">
        <v>21</v>
      </c>
      <c r="B28" s="10">
        <v>245.27038249799998</v>
      </c>
      <c r="C28" s="10">
        <v>0.73563457335472027</v>
      </c>
      <c r="D28" s="11">
        <v>191.32554972000005</v>
      </c>
      <c r="E28" s="10">
        <v>0.52623320589243039</v>
      </c>
      <c r="F28" s="11">
        <v>161.42925820899995</v>
      </c>
      <c r="G28" s="10">
        <v>0.41547557771517946</v>
      </c>
      <c r="H28" s="11">
        <v>136.309114604</v>
      </c>
      <c r="I28" s="10">
        <v>0.33458317522517766</v>
      </c>
      <c r="J28" s="11">
        <v>133.28155771599998</v>
      </c>
      <c r="K28" s="11">
        <v>0.30080179737124918</v>
      </c>
      <c r="L28" s="63"/>
      <c r="M28" s="65"/>
      <c r="N28" s="65"/>
    </row>
    <row r="29" spans="1:14" x14ac:dyDescent="0.25">
      <c r="A29" s="9" t="s">
        <v>22</v>
      </c>
      <c r="B29" s="20">
        <v>1048.444194231</v>
      </c>
      <c r="C29" s="20">
        <v>3.1445777906578027</v>
      </c>
      <c r="D29" s="11">
        <v>994.20622932399999</v>
      </c>
      <c r="E29" s="10">
        <v>2.7345241246715868</v>
      </c>
      <c r="F29" s="11">
        <v>1215.095959726</v>
      </c>
      <c r="G29" s="10">
        <v>3.12733082867127</v>
      </c>
      <c r="H29" s="11">
        <v>1308.467850111</v>
      </c>
      <c r="I29" s="10">
        <v>3.2117538819179829</v>
      </c>
      <c r="J29" s="11">
        <v>1341.5538193060004</v>
      </c>
      <c r="K29" s="11">
        <v>3.0277392238871261</v>
      </c>
      <c r="L29" s="63"/>
      <c r="M29" s="65"/>
      <c r="N29" s="65"/>
    </row>
    <row r="30" spans="1:14" x14ac:dyDescent="0.25">
      <c r="A30" s="21" t="s">
        <v>23</v>
      </c>
      <c r="B30" s="22">
        <v>984.06018708800002</v>
      </c>
      <c r="C30" s="23">
        <v>2.9514721203231709</v>
      </c>
      <c r="D30" s="22">
        <v>945.07890538800007</v>
      </c>
      <c r="E30" s="23">
        <v>2.5994014021204612</v>
      </c>
      <c r="F30" s="22">
        <v>1171.4418721920001</v>
      </c>
      <c r="G30" s="23">
        <v>3.0149769255495968</v>
      </c>
      <c r="H30" s="22">
        <v>1271.064996243</v>
      </c>
      <c r="I30" s="23">
        <v>3.1199451599114245</v>
      </c>
      <c r="J30" s="23">
        <v>1301.6167869410006</v>
      </c>
      <c r="K30" s="23">
        <v>2.9376057401334048</v>
      </c>
      <c r="L30" s="23"/>
      <c r="M30" s="65"/>
      <c r="N30" s="65"/>
    </row>
    <row r="31" spans="1:14" x14ac:dyDescent="0.25">
      <c r="A31" s="9" t="s">
        <v>24</v>
      </c>
      <c r="B31" s="10">
        <v>9.2903478259999996</v>
      </c>
      <c r="C31" s="10">
        <v>2.7864355205432078E-2</v>
      </c>
      <c r="D31" s="11">
        <v>204.83252167399999</v>
      </c>
      <c r="E31" s="10">
        <v>0.56338358734255367</v>
      </c>
      <c r="F31" s="11">
        <v>201.50572898300001</v>
      </c>
      <c r="G31" s="10">
        <v>0.51862165564645291</v>
      </c>
      <c r="H31" s="11">
        <v>200.04468560499998</v>
      </c>
      <c r="I31" s="10">
        <v>0.49102795723595122</v>
      </c>
      <c r="J31" s="11">
        <v>200.04836258099999</v>
      </c>
      <c r="K31" s="11">
        <v>0.45148712287533799</v>
      </c>
      <c r="L31" s="63"/>
      <c r="M31" s="65"/>
      <c r="N31" s="65"/>
    </row>
    <row r="32" spans="1:14" x14ac:dyDescent="0.25">
      <c r="A32" s="9" t="s">
        <v>25</v>
      </c>
      <c r="B32" s="10">
        <v>214.29513453000004</v>
      </c>
      <c r="C32" s="10">
        <v>0.64273112903574658</v>
      </c>
      <c r="D32" s="11">
        <v>214.29513453000004</v>
      </c>
      <c r="E32" s="10">
        <v>0.58941012225448397</v>
      </c>
      <c r="F32" s="11">
        <v>214.29513453000004</v>
      </c>
      <c r="G32" s="10">
        <v>0.55153815242793491</v>
      </c>
      <c r="H32" s="11">
        <v>214.29513453000004</v>
      </c>
      <c r="I32" s="10">
        <v>0.52600698606731322</v>
      </c>
      <c r="J32" s="11">
        <v>214.29513453000004</v>
      </c>
      <c r="K32" s="11">
        <v>0.48364051815699494</v>
      </c>
      <c r="L32" s="63"/>
      <c r="M32" s="65"/>
      <c r="N32" s="65"/>
    </row>
    <row r="33" spans="1:14" s="26" customFormat="1" ht="27" x14ac:dyDescent="0.25">
      <c r="A33" s="21" t="s">
        <v>50</v>
      </c>
      <c r="B33" s="25">
        <v>54.31980197</v>
      </c>
      <c r="C33" s="25">
        <v>0.16292030020069662</v>
      </c>
      <c r="D33" s="24">
        <v>54.31980197</v>
      </c>
      <c r="E33" s="25">
        <v>0.14940442390443037</v>
      </c>
      <c r="F33" s="24">
        <v>54.31980197</v>
      </c>
      <c r="G33" s="25">
        <v>0.13980458905188514</v>
      </c>
      <c r="H33" s="24">
        <v>54.31980197</v>
      </c>
      <c r="I33" s="25">
        <v>0.13333291668371036</v>
      </c>
      <c r="J33" s="25">
        <v>54.31980197</v>
      </c>
      <c r="K33" s="25">
        <v>0.12259381076745041</v>
      </c>
      <c r="L33" s="63"/>
      <c r="M33" s="65"/>
      <c r="N33" s="65"/>
    </row>
    <row r="34" spans="1:14" x14ac:dyDescent="0.25">
      <c r="A34" s="9" t="s">
        <v>26</v>
      </c>
      <c r="B34" s="27">
        <v>321.48249852299995</v>
      </c>
      <c r="C34" s="27">
        <v>0.96421605508730746</v>
      </c>
      <c r="D34" s="11">
        <v>294.61612774099996</v>
      </c>
      <c r="E34" s="27">
        <v>0.81032977370587722</v>
      </c>
      <c r="F34" s="11">
        <v>254.59540897900001</v>
      </c>
      <c r="G34" s="27">
        <v>0.65526024094240132</v>
      </c>
      <c r="H34" s="11">
        <v>229.62452896399998</v>
      </c>
      <c r="I34" s="27">
        <v>0.56363438522478937</v>
      </c>
      <c r="J34" s="11">
        <v>309.90763690699998</v>
      </c>
      <c r="K34" s="11">
        <v>0.69942740614826449</v>
      </c>
      <c r="L34" s="63"/>
      <c r="M34" s="65"/>
      <c r="N34" s="65"/>
    </row>
    <row r="35" spans="1:14" x14ac:dyDescent="0.25">
      <c r="A35" s="14" t="s">
        <v>27</v>
      </c>
      <c r="B35" s="15">
        <v>1987.1331823380001</v>
      </c>
      <c r="C35" s="15">
        <v>5.9599689775023785</v>
      </c>
      <c r="D35" s="15">
        <v>1994.539113909</v>
      </c>
      <c r="E35" s="15">
        <v>5.4858993674719967</v>
      </c>
      <c r="F35" s="15">
        <v>2103.4545282669997</v>
      </c>
      <c r="G35" s="15">
        <v>5.4137273194793059</v>
      </c>
      <c r="H35" s="15">
        <v>2118.5594876139999</v>
      </c>
      <c r="I35" s="15">
        <v>5.2001978175017562</v>
      </c>
      <c r="J35" s="15">
        <v>2221.4501413600005</v>
      </c>
      <c r="K35" s="15">
        <v>5.0135683191485292</v>
      </c>
      <c r="L35" s="63"/>
      <c r="M35" s="65"/>
      <c r="N35" s="65"/>
    </row>
    <row r="36" spans="1:14" x14ac:dyDescent="0.25">
      <c r="A36" s="5"/>
      <c r="B36" s="29"/>
      <c r="C36" s="29"/>
      <c r="D36" s="28"/>
      <c r="E36" s="29"/>
      <c r="F36" s="28"/>
      <c r="G36" s="29"/>
      <c r="H36" s="28"/>
      <c r="I36" s="29"/>
      <c r="J36" s="11"/>
      <c r="K36" s="11"/>
      <c r="L36" s="63"/>
      <c r="M36" s="65"/>
      <c r="N36" s="65"/>
    </row>
    <row r="37" spans="1:14" ht="15.75" thickBot="1" x14ac:dyDescent="0.3">
      <c r="A37" s="14" t="s">
        <v>28</v>
      </c>
      <c r="B37" s="30">
        <v>8429.1670137089986</v>
      </c>
      <c r="C37" s="30">
        <v>25.281432746638554</v>
      </c>
      <c r="D37" s="30">
        <v>8667.7585200989997</v>
      </c>
      <c r="E37" s="30">
        <v>23.840320127700732</v>
      </c>
      <c r="F37" s="30">
        <v>9632.6784799409998</v>
      </c>
      <c r="G37" s="30">
        <v>24.791928680094358</v>
      </c>
      <c r="H37" s="30">
        <v>9744.2631159499997</v>
      </c>
      <c r="I37" s="30">
        <v>23.918184070344346</v>
      </c>
      <c r="J37" s="30">
        <v>10230.689159190999</v>
      </c>
      <c r="K37" s="30">
        <v>23.089538719142492</v>
      </c>
      <c r="L37" s="63"/>
      <c r="M37" s="65"/>
      <c r="N37" s="65"/>
    </row>
    <row r="38" spans="1:14" ht="15.75" thickTop="1" x14ac:dyDescent="0.25">
      <c r="A38" s="5"/>
      <c r="B38" s="19"/>
      <c r="C38" s="19"/>
      <c r="D38" s="18"/>
      <c r="E38" s="19"/>
      <c r="F38" s="18"/>
      <c r="G38" s="19"/>
      <c r="H38" s="18"/>
      <c r="I38" s="19"/>
      <c r="J38" s="18"/>
      <c r="K38" s="19"/>
      <c r="L38" s="63"/>
      <c r="M38" s="65"/>
      <c r="N38" s="65"/>
    </row>
    <row r="39" spans="1:14" x14ac:dyDescent="0.25">
      <c r="A39" s="14" t="s">
        <v>29</v>
      </c>
      <c r="B39" s="19"/>
      <c r="C39" s="19"/>
      <c r="D39" s="12"/>
      <c r="E39" s="19"/>
      <c r="F39" s="12"/>
      <c r="G39" s="19"/>
      <c r="H39" s="12"/>
      <c r="I39" s="19"/>
      <c r="J39" s="12"/>
      <c r="K39" s="19"/>
      <c r="L39" s="63"/>
      <c r="M39" s="65"/>
      <c r="N39" s="65"/>
    </row>
    <row r="40" spans="1:14" x14ac:dyDescent="0.25">
      <c r="A40" s="9" t="s">
        <v>30</v>
      </c>
      <c r="B40" s="32">
        <v>0</v>
      </c>
      <c r="C40" s="32">
        <v>0</v>
      </c>
      <c r="D40" s="12">
        <v>0</v>
      </c>
      <c r="E40" s="32">
        <v>0</v>
      </c>
      <c r="F40" s="12">
        <v>0</v>
      </c>
      <c r="G40" s="32">
        <v>0</v>
      </c>
      <c r="H40" s="12">
        <v>0</v>
      </c>
      <c r="I40" s="32">
        <v>0</v>
      </c>
      <c r="J40" s="12">
        <v>47.902792382000001</v>
      </c>
      <c r="K40" s="12">
        <v>0.10811132683721329</v>
      </c>
      <c r="L40" s="63"/>
      <c r="M40" s="65"/>
      <c r="N40" s="65"/>
    </row>
    <row r="41" spans="1:14" x14ac:dyDescent="0.25">
      <c r="A41" s="9" t="s">
        <v>31</v>
      </c>
      <c r="B41" s="32">
        <v>24906.197014872003</v>
      </c>
      <c r="C41" s="32">
        <v>74.700660668123575</v>
      </c>
      <c r="D41" s="31">
        <v>27683.843056187001</v>
      </c>
      <c r="E41" s="32">
        <v>76.143293481713769</v>
      </c>
      <c r="F41" s="31">
        <v>29215.446709633998</v>
      </c>
      <c r="G41" s="32">
        <v>75.192717445166906</v>
      </c>
      <c r="H41" s="31">
        <v>30989.764664411003</v>
      </c>
      <c r="I41" s="32">
        <v>76.067208645748011</v>
      </c>
      <c r="J41" s="12">
        <v>34024.196363657007</v>
      </c>
      <c r="K41" s="12">
        <v>76.788864083569507</v>
      </c>
      <c r="L41" s="63"/>
      <c r="M41" s="65"/>
      <c r="N41" s="65"/>
    </row>
    <row r="42" spans="1:14" x14ac:dyDescent="0.25">
      <c r="A42" s="9" t="s">
        <v>32</v>
      </c>
      <c r="B42" s="32">
        <v>5.970294449999999</v>
      </c>
      <c r="C42" s="32">
        <v>1.7906585237879739E-2</v>
      </c>
      <c r="D42" s="31">
        <v>5.9576916690000008</v>
      </c>
      <c r="E42" s="32">
        <v>1.638639058549516E-2</v>
      </c>
      <c r="F42" s="31">
        <v>5.9656084320000007</v>
      </c>
      <c r="G42" s="32">
        <v>1.5353874738734084E-2</v>
      </c>
      <c r="H42" s="31">
        <v>5.9510043650000011</v>
      </c>
      <c r="I42" s="32">
        <v>1.46072839076468E-2</v>
      </c>
      <c r="J42" s="12">
        <v>5.9754224760000003</v>
      </c>
      <c r="K42" s="12">
        <v>1.3485870450759193E-2</v>
      </c>
      <c r="L42" s="63"/>
      <c r="M42" s="65"/>
      <c r="N42" s="65"/>
    </row>
    <row r="43" spans="1:14" x14ac:dyDescent="0.25">
      <c r="A43" s="14" t="s">
        <v>33</v>
      </c>
      <c r="B43" s="34">
        <v>24912.167309322002</v>
      </c>
      <c r="C43" s="34">
        <v>74.718567253361456</v>
      </c>
      <c r="D43" s="33">
        <v>27689.800747855999</v>
      </c>
      <c r="E43" s="34">
        <v>76.15967987229925</v>
      </c>
      <c r="F43" s="33">
        <v>29221.412318065999</v>
      </c>
      <c r="G43" s="34">
        <v>75.208071319905642</v>
      </c>
      <c r="H43" s="33">
        <v>30995.715668776003</v>
      </c>
      <c r="I43" s="34">
        <v>76.081815929655662</v>
      </c>
      <c r="J43" s="34">
        <v>34078.074578515014</v>
      </c>
      <c r="K43" s="34">
        <v>76.910461280857504</v>
      </c>
      <c r="L43" s="63"/>
      <c r="M43" s="65"/>
      <c r="N43" s="65"/>
    </row>
    <row r="44" spans="1:14" x14ac:dyDescent="0.25">
      <c r="A44" s="5"/>
      <c r="B44" s="11"/>
      <c r="C44" s="11"/>
      <c r="D44" s="12"/>
      <c r="E44" s="11"/>
      <c r="F44" s="12"/>
      <c r="G44" s="11"/>
      <c r="H44" s="12"/>
      <c r="I44" s="11"/>
      <c r="J44" s="12"/>
      <c r="K44" s="12"/>
      <c r="L44" s="63"/>
      <c r="M44" s="65"/>
      <c r="N44" s="65"/>
    </row>
    <row r="45" spans="1:14" ht="15.75" thickBot="1" x14ac:dyDescent="0.3">
      <c r="A45" s="35" t="s">
        <v>34</v>
      </c>
      <c r="B45" s="37">
        <v>33341.334323030998</v>
      </c>
      <c r="C45" s="37">
        <v>100</v>
      </c>
      <c r="D45" s="37">
        <v>36357.559267955003</v>
      </c>
      <c r="E45" s="37">
        <v>100</v>
      </c>
      <c r="F45" s="37">
        <v>38854.090798006997</v>
      </c>
      <c r="G45" s="37">
        <v>100</v>
      </c>
      <c r="H45" s="37">
        <v>40739.978784726001</v>
      </c>
      <c r="I45" s="37">
        <v>100</v>
      </c>
      <c r="J45" s="37">
        <v>44308.763737706016</v>
      </c>
      <c r="K45" s="37">
        <v>100</v>
      </c>
      <c r="L45" s="63"/>
      <c r="M45" s="65"/>
      <c r="N45" s="65"/>
    </row>
    <row r="46" spans="1:14" ht="15.75" thickTop="1" x14ac:dyDescent="0.25">
      <c r="A46" s="5"/>
      <c r="B46" s="19"/>
      <c r="C46" s="19"/>
      <c r="D46" s="18"/>
      <c r="E46" s="19"/>
      <c r="F46" s="18"/>
      <c r="G46" s="19"/>
      <c r="H46" s="18"/>
      <c r="I46" s="19"/>
      <c r="J46" s="18"/>
      <c r="K46" s="19"/>
      <c r="M46" s="65"/>
      <c r="N46" s="65"/>
    </row>
    <row r="47" spans="1:14" x14ac:dyDescent="0.25">
      <c r="A47" s="35" t="s">
        <v>35</v>
      </c>
      <c r="B47" s="19"/>
      <c r="C47" s="19"/>
      <c r="D47" s="18"/>
      <c r="E47" s="19"/>
      <c r="F47" s="18"/>
      <c r="G47" s="19"/>
      <c r="H47" s="18"/>
      <c r="I47" s="19"/>
      <c r="J47" s="18"/>
      <c r="K47" s="19"/>
      <c r="M47" s="65"/>
      <c r="N47" s="65"/>
    </row>
    <row r="48" spans="1:14" x14ac:dyDescent="0.25">
      <c r="A48" s="9" t="s">
        <v>36</v>
      </c>
      <c r="B48" s="38">
        <v>2316.4017472760002</v>
      </c>
      <c r="C48" s="38">
        <v>16.163719329028318</v>
      </c>
      <c r="D48" s="31">
        <v>2362.2542135490003</v>
      </c>
      <c r="E48" s="39">
        <v>15.24335459357318</v>
      </c>
      <c r="F48" s="31">
        <v>2285.9010493320006</v>
      </c>
      <c r="G48" s="39">
        <v>14.309510091830587</v>
      </c>
      <c r="H48" s="31">
        <v>2173.7014799869999</v>
      </c>
      <c r="I48" s="39">
        <v>12.902447067450467</v>
      </c>
      <c r="J48" s="31">
        <v>2233.1570813470003</v>
      </c>
      <c r="K48" s="31">
        <v>13.415970549481459</v>
      </c>
      <c r="L48" s="62"/>
      <c r="M48" s="65"/>
      <c r="N48" s="65"/>
    </row>
    <row r="49" spans="1:14" x14ac:dyDescent="0.25">
      <c r="A49" s="9" t="s">
        <v>45</v>
      </c>
      <c r="B49" s="38">
        <v>10411.971262467001</v>
      </c>
      <c r="C49" s="38">
        <v>72.654141858740644</v>
      </c>
      <c r="D49" s="31">
        <v>12169.920447388997</v>
      </c>
      <c r="E49" s="39">
        <v>78.531096141604664</v>
      </c>
      <c r="F49" s="31">
        <v>12928.329879323997</v>
      </c>
      <c r="G49" s="39">
        <v>80.930041539970816</v>
      </c>
      <c r="H49" s="31">
        <v>14050.270280038996</v>
      </c>
      <c r="I49" s="39">
        <v>83.39823579301229</v>
      </c>
      <c r="J49" s="31">
        <v>13825.829803615006</v>
      </c>
      <c r="K49" s="31">
        <v>83.060402251488526</v>
      </c>
      <c r="L49" s="62"/>
      <c r="M49" s="65"/>
      <c r="N49" s="65"/>
    </row>
    <row r="50" spans="1:14" x14ac:dyDescent="0.25">
      <c r="A50" s="9" t="s">
        <v>49</v>
      </c>
      <c r="B50" s="38">
        <v>489</v>
      </c>
      <c r="C50" s="38">
        <v>3.4122141209700425</v>
      </c>
      <c r="D50" s="12">
        <v>489</v>
      </c>
      <c r="E50" s="39">
        <v>3.1554607262435801</v>
      </c>
      <c r="F50" s="12">
        <v>489</v>
      </c>
      <c r="G50" s="39">
        <v>3.0610906963579918</v>
      </c>
      <c r="H50" s="12">
        <v>489</v>
      </c>
      <c r="I50" s="39">
        <v>2.9025589180815259</v>
      </c>
      <c r="J50" s="12">
        <v>489</v>
      </c>
      <c r="K50" s="12">
        <v>2.937728677258705</v>
      </c>
      <c r="L50" s="62"/>
      <c r="M50" s="65"/>
      <c r="N50" s="65"/>
    </row>
    <row r="51" spans="1:14" x14ac:dyDescent="0.25">
      <c r="A51" s="9" t="s">
        <v>37</v>
      </c>
      <c r="B51" s="38">
        <v>500</v>
      </c>
      <c r="C51" s="38">
        <v>3.488971493834399</v>
      </c>
      <c r="D51" s="31">
        <v>102.935</v>
      </c>
      <c r="E51" s="39">
        <v>0.66422770931673392</v>
      </c>
      <c r="F51" s="31">
        <v>0</v>
      </c>
      <c r="G51" s="39">
        <v>0</v>
      </c>
      <c r="H51" s="31">
        <v>0</v>
      </c>
      <c r="I51" s="39">
        <v>0</v>
      </c>
      <c r="J51" s="12">
        <v>0</v>
      </c>
      <c r="K51" s="12">
        <v>0</v>
      </c>
      <c r="L51" s="62"/>
      <c r="M51" s="65"/>
      <c r="N51" s="65"/>
    </row>
    <row r="52" spans="1:14" ht="27" x14ac:dyDescent="0.25">
      <c r="A52" s="9" t="s">
        <v>51</v>
      </c>
      <c r="B52" s="38">
        <v>613.49787537555801</v>
      </c>
      <c r="C52" s="38">
        <v>4.2809531974265811</v>
      </c>
      <c r="D52" s="31">
        <v>372.83491939054136</v>
      </c>
      <c r="E52" s="39">
        <v>2.4058608292618491</v>
      </c>
      <c r="F52" s="31">
        <v>271.46725920886547</v>
      </c>
      <c r="G52" s="39">
        <v>1.6993576718406165</v>
      </c>
      <c r="H52" s="31">
        <v>134.2314768753624</v>
      </c>
      <c r="I52" s="39">
        <v>0.79675822145569997</v>
      </c>
      <c r="J52" s="31">
        <v>97.52581283766186</v>
      </c>
      <c r="K52" s="31">
        <v>0.58589852177129731</v>
      </c>
      <c r="L52" s="62"/>
      <c r="M52" s="65"/>
      <c r="N52" s="65"/>
    </row>
    <row r="53" spans="1:14" ht="6.75" customHeight="1" x14ac:dyDescent="0.25">
      <c r="A53" s="9"/>
      <c r="B53" s="38"/>
      <c r="C53" s="38"/>
      <c r="D53" s="31"/>
      <c r="E53" s="39"/>
      <c r="F53" s="31"/>
      <c r="G53" s="39"/>
      <c r="H53" s="31"/>
      <c r="I53" s="39"/>
      <c r="J53" s="31"/>
      <c r="K53" s="39"/>
      <c r="L53" s="62"/>
      <c r="M53" s="65"/>
      <c r="N53" s="65"/>
    </row>
    <row r="54" spans="1:14" ht="15.75" thickBot="1" x14ac:dyDescent="0.3">
      <c r="A54" s="35" t="s">
        <v>38</v>
      </c>
      <c r="B54" s="36">
        <v>14330.87088511856</v>
      </c>
      <c r="C54" s="36">
        <v>100</v>
      </c>
      <c r="D54" s="36">
        <v>15496.944580328538</v>
      </c>
      <c r="E54" s="36">
        <v>100</v>
      </c>
      <c r="F54" s="36">
        <v>15974.698187864862</v>
      </c>
      <c r="G54" s="36">
        <v>100.00000000000001</v>
      </c>
      <c r="H54" s="36">
        <v>16847.203236901361</v>
      </c>
      <c r="I54" s="36">
        <v>99.999999999999986</v>
      </c>
      <c r="J54" s="36">
        <f t="shared" ref="J54" si="0">+SUM(J48:J52)</f>
        <v>16645.51269779967</v>
      </c>
      <c r="K54" s="36">
        <f>+SUM(K48:K52)</f>
        <v>99.999999999999986</v>
      </c>
      <c r="L54" s="62"/>
      <c r="M54" s="65"/>
      <c r="N54" s="65"/>
    </row>
    <row r="55" spans="1:14" ht="12" customHeight="1" thickTop="1" x14ac:dyDescent="0.25">
      <c r="A55" s="5"/>
      <c r="B55" s="41"/>
      <c r="C55" s="41"/>
      <c r="D55" s="40"/>
      <c r="E55" s="41"/>
      <c r="F55" s="40"/>
      <c r="G55" s="41"/>
      <c r="H55" s="40"/>
      <c r="I55" s="41"/>
      <c r="J55" s="40"/>
      <c r="K55" s="41"/>
      <c r="M55" s="65"/>
      <c r="N55" s="65"/>
    </row>
    <row r="56" spans="1:14" x14ac:dyDescent="0.25">
      <c r="A56" s="42"/>
      <c r="B56" s="44"/>
      <c r="C56" s="44"/>
      <c r="D56" s="43"/>
      <c r="E56" s="44"/>
      <c r="F56" s="43"/>
      <c r="G56" s="44"/>
      <c r="H56" s="43"/>
      <c r="I56" s="44"/>
      <c r="J56" s="43"/>
      <c r="K56" s="44"/>
      <c r="M56" s="65"/>
      <c r="N56" s="65"/>
    </row>
    <row r="57" spans="1:14" x14ac:dyDescent="0.25">
      <c r="A57" s="68" t="s">
        <v>39</v>
      </c>
      <c r="B57" s="71">
        <f t="shared" ref="B57" si="1">B13</f>
        <v>2021</v>
      </c>
      <c r="C57" s="72"/>
      <c r="D57" s="71" t="str">
        <f t="shared" ref="D57:F57" si="2">D13</f>
        <v>2022</v>
      </c>
      <c r="E57" s="72"/>
      <c r="F57" s="71" t="str">
        <f t="shared" si="2"/>
        <v>2023</v>
      </c>
      <c r="G57" s="72"/>
      <c r="H57" s="71" t="str">
        <f t="shared" ref="H57" si="3">H13</f>
        <v>2024</v>
      </c>
      <c r="I57" s="72"/>
      <c r="J57" s="71" t="str">
        <f>J13</f>
        <v>Jun. 25*</v>
      </c>
      <c r="K57" s="72"/>
      <c r="M57" s="65"/>
      <c r="N57" s="65"/>
    </row>
    <row r="58" spans="1:14" ht="15" customHeight="1" x14ac:dyDescent="0.25">
      <c r="A58" s="69"/>
      <c r="B58" s="3" t="s">
        <v>7</v>
      </c>
      <c r="C58" s="3" t="s">
        <v>8</v>
      </c>
      <c r="D58" s="3" t="s">
        <v>7</v>
      </c>
      <c r="E58" s="4" t="s">
        <v>8</v>
      </c>
      <c r="F58" s="3" t="s">
        <v>7</v>
      </c>
      <c r="G58" s="4" t="s">
        <v>8</v>
      </c>
      <c r="H58" s="3" t="s">
        <v>7</v>
      </c>
      <c r="I58" s="4" t="s">
        <v>8</v>
      </c>
      <c r="J58" s="3" t="s">
        <v>7</v>
      </c>
      <c r="K58" s="4" t="s">
        <v>8</v>
      </c>
      <c r="M58" s="65"/>
      <c r="N58" s="65"/>
    </row>
    <row r="59" spans="1:14" x14ac:dyDescent="0.25">
      <c r="A59" s="14" t="s">
        <v>40</v>
      </c>
      <c r="B59" s="46">
        <v>33341.334323030998</v>
      </c>
      <c r="C59" s="46">
        <v>69.938728819977698</v>
      </c>
      <c r="D59" s="46">
        <v>36357.559267955003</v>
      </c>
      <c r="E59" s="45">
        <v>70.114563962139798</v>
      </c>
      <c r="F59" s="46">
        <v>38854.090798006997</v>
      </c>
      <c r="G59" s="45">
        <v>70.864397183783908</v>
      </c>
      <c r="H59" s="46">
        <v>40739.978784726001</v>
      </c>
      <c r="I59" s="45">
        <f>H59/H63*100</f>
        <v>70.74487299869223</v>
      </c>
      <c r="J59" s="46">
        <v>44308.763737706016</v>
      </c>
      <c r="K59" s="46">
        <v>72.691804954141475</v>
      </c>
      <c r="M59" s="65"/>
      <c r="N59" s="65"/>
    </row>
    <row r="60" spans="1:14" x14ac:dyDescent="0.25">
      <c r="A60" s="14" t="s">
        <v>41</v>
      </c>
      <c r="B60" s="47">
        <v>35.272989020775739</v>
      </c>
      <c r="C60" s="47"/>
      <c r="D60" s="64">
        <v>31.891309006790074</v>
      </c>
      <c r="E60" s="47"/>
      <c r="F60" s="64">
        <v>31.928299792021146</v>
      </c>
      <c r="G60" s="47"/>
      <c r="H60" s="64">
        <v>32.69718950473122</v>
      </c>
      <c r="I60" s="47"/>
      <c r="J60" s="46">
        <v>33.990478210280443</v>
      </c>
      <c r="K60" s="47"/>
      <c r="M60" s="65"/>
      <c r="N60" s="65"/>
    </row>
    <row r="61" spans="1:14" x14ac:dyDescent="0.25">
      <c r="A61" s="14" t="s">
        <v>42</v>
      </c>
      <c r="B61" s="48">
        <v>14330.87088511856</v>
      </c>
      <c r="C61" s="48">
        <v>30.061271180022313</v>
      </c>
      <c r="D61" s="48">
        <v>15496.944580328538</v>
      </c>
      <c r="E61" s="48">
        <v>29.88543603786021</v>
      </c>
      <c r="F61" s="48">
        <v>15974.698187864862</v>
      </c>
      <c r="G61" s="48">
        <v>29.1356028162161</v>
      </c>
      <c r="H61" s="48">
        <v>16847.203236901361</v>
      </c>
      <c r="I61" s="48">
        <v>29.255127001307773</v>
      </c>
      <c r="J61" s="46">
        <v>16645.51269779967</v>
      </c>
      <c r="K61" s="64">
        <v>27.308195045858518</v>
      </c>
      <c r="M61" s="65"/>
      <c r="N61" s="65"/>
    </row>
    <row r="62" spans="1:14" x14ac:dyDescent="0.25">
      <c r="A62" s="14" t="s">
        <v>41</v>
      </c>
      <c r="B62" s="47">
        <v>15.161140417819615</v>
      </c>
      <c r="C62" s="47"/>
      <c r="D62" s="64">
        <v>13.593262535308694</v>
      </c>
      <c r="E62" s="47"/>
      <c r="F62" s="64">
        <v>13.127187957654355</v>
      </c>
      <c r="G62" s="47"/>
      <c r="H62" s="64">
        <v>13.521268623443882</v>
      </c>
      <c r="I62" s="47"/>
      <c r="J62" s="46">
        <v>12.769233192846436</v>
      </c>
      <c r="K62" s="47"/>
      <c r="M62" s="65"/>
      <c r="N62" s="65"/>
    </row>
    <row r="63" spans="1:14" ht="15.75" thickBot="1" x14ac:dyDescent="0.3">
      <c r="A63" s="49" t="s">
        <v>43</v>
      </c>
      <c r="B63" s="50">
        <v>47672.205208149557</v>
      </c>
      <c r="C63" s="50">
        <v>99.999999999999986</v>
      </c>
      <c r="D63" s="50">
        <v>51854.503848283537</v>
      </c>
      <c r="E63" s="50">
        <v>99.999999999999986</v>
      </c>
      <c r="F63" s="50">
        <v>54828.788985871855</v>
      </c>
      <c r="G63" s="50">
        <v>99.999999999999986</v>
      </c>
      <c r="H63" s="50">
        <v>57587.182021627363</v>
      </c>
      <c r="I63" s="50">
        <v>99.999999999999986</v>
      </c>
      <c r="J63" s="50">
        <v>60954.276435505686</v>
      </c>
      <c r="K63" s="50">
        <v>99.999999999999986</v>
      </c>
      <c r="M63" s="65"/>
      <c r="N63" s="65"/>
    </row>
    <row r="64" spans="1:14" ht="15.75" hidden="1" thickTop="1" x14ac:dyDescent="0.25">
      <c r="A64" s="42"/>
      <c r="B64" s="51"/>
      <c r="C64" s="51"/>
      <c r="D64" s="52"/>
      <c r="E64" s="51"/>
      <c r="F64" s="52"/>
      <c r="G64" s="51"/>
      <c r="H64" s="52"/>
      <c r="I64" s="51"/>
      <c r="J64" s="52"/>
      <c r="K64" s="51"/>
    </row>
    <row r="65" spans="1:12" ht="15.75" hidden="1" thickTop="1" x14ac:dyDescent="0.25">
      <c r="A65" s="1" t="s">
        <v>44</v>
      </c>
      <c r="B65" s="53"/>
      <c r="C65" s="53"/>
      <c r="D65" s="54" t="e">
        <v>#REF!</v>
      </c>
      <c r="E65" s="53"/>
      <c r="F65" s="54" t="e">
        <v>#REF!</v>
      </c>
      <c r="G65" s="53"/>
      <c r="H65" s="54" t="e">
        <v>#REF!</v>
      </c>
      <c r="I65" s="53"/>
      <c r="J65" s="54" t="e">
        <v>#REF!</v>
      </c>
      <c r="K65" s="53"/>
    </row>
    <row r="66" spans="1:12" ht="9" customHeight="1" thickTop="1" x14ac:dyDescent="0.25">
      <c r="A66" s="1"/>
      <c r="B66" s="53"/>
      <c r="C66" s="53"/>
      <c r="D66" s="54"/>
      <c r="E66" s="53"/>
      <c r="F66" s="54"/>
      <c r="G66" s="53"/>
      <c r="H66" s="54"/>
      <c r="I66" s="53"/>
      <c r="J66" s="54"/>
      <c r="K66" s="53"/>
    </row>
    <row r="67" spans="1:12" x14ac:dyDescent="0.25">
      <c r="A67" s="1" t="s">
        <v>52</v>
      </c>
      <c r="B67" s="56">
        <v>50.434129438595356</v>
      </c>
      <c r="C67" s="55"/>
      <c r="D67" s="56">
        <v>45.48457154209877</v>
      </c>
      <c r="E67" s="53"/>
      <c r="F67" s="56">
        <v>45.0554877496755</v>
      </c>
      <c r="G67" s="53"/>
      <c r="H67" s="56">
        <v>46.218458128175108</v>
      </c>
      <c r="I67" s="53"/>
      <c r="J67" s="56">
        <v>46.759711403126879</v>
      </c>
      <c r="K67" s="53"/>
      <c r="L67" s="57"/>
    </row>
    <row r="68" spans="1:12" ht="9" customHeight="1" thickBot="1" x14ac:dyDescent="0.3">
      <c r="A68" s="58"/>
      <c r="B68" s="59"/>
      <c r="C68" s="59"/>
      <c r="D68" s="59"/>
      <c r="E68" s="59"/>
      <c r="F68" s="59"/>
      <c r="G68" s="59"/>
      <c r="H68" s="59"/>
      <c r="I68" s="59"/>
      <c r="J68" s="59"/>
      <c r="K68" s="59"/>
      <c r="L68" s="57"/>
    </row>
    <row r="69" spans="1:12" ht="3" customHeight="1" x14ac:dyDescent="0.25"/>
    <row r="70" spans="1:12" ht="15.75" customHeight="1" x14ac:dyDescent="0.25">
      <c r="A70" s="60" t="s">
        <v>46</v>
      </c>
      <c r="B70" s="61"/>
      <c r="C70" s="61"/>
      <c r="D70" s="61"/>
      <c r="E70" s="61"/>
      <c r="F70" s="61"/>
      <c r="G70" s="61"/>
      <c r="H70" s="61"/>
      <c r="I70" s="61"/>
      <c r="J70" s="61"/>
      <c r="K70" s="61"/>
    </row>
    <row r="71" spans="1:12" ht="25.5" customHeight="1" x14ac:dyDescent="0.25">
      <c r="A71" s="74" t="s">
        <v>57</v>
      </c>
      <c r="B71" s="74"/>
      <c r="C71" s="74"/>
      <c r="D71" s="74"/>
      <c r="E71" s="74"/>
      <c r="F71" s="74"/>
      <c r="G71" s="74"/>
      <c r="H71" s="74"/>
      <c r="I71" s="74"/>
      <c r="J71" s="74"/>
      <c r="K71" s="74"/>
    </row>
    <row r="72" spans="1:12" ht="12.75" customHeight="1" x14ac:dyDescent="0.25">
      <c r="A72" s="74" t="s">
        <v>47</v>
      </c>
      <c r="B72" s="74"/>
      <c r="C72" s="74"/>
      <c r="D72" s="74"/>
      <c r="E72" s="74"/>
      <c r="F72" s="74"/>
      <c r="G72" s="74"/>
      <c r="H72" s="74"/>
      <c r="I72" s="74"/>
      <c r="J72" s="74"/>
      <c r="K72" s="74"/>
    </row>
    <row r="73" spans="1:12" ht="15" customHeight="1" x14ac:dyDescent="0.25">
      <c r="A73" s="73" t="s">
        <v>48</v>
      </c>
      <c r="B73" s="73"/>
      <c r="C73" s="73"/>
      <c r="D73" s="73"/>
      <c r="E73" s="73"/>
      <c r="F73" s="73"/>
      <c r="G73" s="73"/>
      <c r="H73" s="73"/>
      <c r="I73" s="73"/>
      <c r="J73" s="73"/>
      <c r="K73" s="73"/>
    </row>
    <row r="74" spans="1:12" ht="23.25" customHeight="1" x14ac:dyDescent="0.25">
      <c r="A74" s="74" t="s">
        <v>56</v>
      </c>
      <c r="B74" s="74"/>
      <c r="C74" s="74"/>
      <c r="D74" s="74"/>
      <c r="E74" s="74"/>
      <c r="F74" s="74"/>
      <c r="G74" s="74"/>
      <c r="H74" s="74"/>
      <c r="I74" s="74"/>
      <c r="J74" s="74"/>
      <c r="K74" s="74"/>
    </row>
    <row r="75" spans="1:12" ht="15" customHeight="1" x14ac:dyDescent="0.25">
      <c r="A75" s="73"/>
      <c r="B75" s="73"/>
      <c r="C75" s="73"/>
      <c r="D75" s="73"/>
      <c r="E75" s="73"/>
      <c r="F75" s="73"/>
      <c r="G75" s="73"/>
      <c r="H75" s="73"/>
      <c r="I75" s="73"/>
      <c r="J75" s="73"/>
      <c r="K75" s="73"/>
    </row>
    <row r="76" spans="1:12" x14ac:dyDescent="0.25">
      <c r="H76" s="66"/>
      <c r="J76" s="66"/>
    </row>
    <row r="77" spans="1:12" x14ac:dyDescent="0.25">
      <c r="D77" s="57"/>
      <c r="H77" s="57"/>
      <c r="J77" s="57"/>
    </row>
  </sheetData>
  <mergeCells count="24">
    <mergeCell ref="A73:K73"/>
    <mergeCell ref="A74:K74"/>
    <mergeCell ref="A75:K75"/>
    <mergeCell ref="A71:K71"/>
    <mergeCell ref="B57:C57"/>
    <mergeCell ref="J57:K57"/>
    <mergeCell ref="D57:E57"/>
    <mergeCell ref="A72:K72"/>
    <mergeCell ref="A57:A58"/>
    <mergeCell ref="F57:G57"/>
    <mergeCell ref="H57:I57"/>
    <mergeCell ref="A11:K11"/>
    <mergeCell ref="A13:A14"/>
    <mergeCell ref="A5:K5"/>
    <mergeCell ref="A6:K6"/>
    <mergeCell ref="A7:K7"/>
    <mergeCell ref="A8:K8"/>
    <mergeCell ref="A9:K9"/>
    <mergeCell ref="A10:K10"/>
    <mergeCell ref="B13:C13"/>
    <mergeCell ref="J13:K13"/>
    <mergeCell ref="D13:E13"/>
    <mergeCell ref="F13:G13"/>
    <mergeCell ref="H13:I13"/>
  </mergeCells>
  <pageMargins left="0.7" right="0.7" top="0.75" bottom="0.75" header="0.3" footer="0.3"/>
  <pageSetup orientation="portrait" r:id="rId1"/>
  <ignoredErrors>
    <ignoredError sqref="D13 F13:G13 H13:I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Manuel Joaquin Federico</dc:creator>
  <cp:lastModifiedBy>Pedro Manuel Joaquin Federico</cp:lastModifiedBy>
  <dcterms:created xsi:type="dcterms:W3CDTF">2020-11-11T18:26:43Z</dcterms:created>
  <dcterms:modified xsi:type="dcterms:W3CDTF">2025-07-28T16:14:26Z</dcterms:modified>
</cp:coreProperties>
</file>